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Příloha 5 " sheetId="1" r:id="rId1"/>
  </sheets>
  <definedNames>
    <definedName name="_xlfn.SINGLE" hidden="1">#NAME?</definedName>
    <definedName name="_xlnm.Print_Area" localSheetId="0">'Příloha 5 '!$A$1:$P$54</definedName>
  </definedNames>
  <calcPr fullCalcOnLoad="1"/>
</workbook>
</file>

<file path=xl/sharedStrings.xml><?xml version="1.0" encoding="utf-8"?>
<sst xmlns="http://schemas.openxmlformats.org/spreadsheetml/2006/main" count="109" uniqueCount="98">
  <si>
    <t>501</t>
  </si>
  <si>
    <t>502</t>
  </si>
  <si>
    <t>504</t>
  </si>
  <si>
    <t>511</t>
  </si>
  <si>
    <t>512</t>
  </si>
  <si>
    <t>513</t>
  </si>
  <si>
    <t>518</t>
  </si>
  <si>
    <t>521</t>
  </si>
  <si>
    <t>524</t>
  </si>
  <si>
    <t>525</t>
  </si>
  <si>
    <t>527</t>
  </si>
  <si>
    <t>528</t>
  </si>
  <si>
    <t>549</t>
  </si>
  <si>
    <t>551</t>
  </si>
  <si>
    <t xml:space="preserve">Náklady celkem                                              </t>
  </si>
  <si>
    <t xml:space="preserve">   </t>
  </si>
  <si>
    <t>601</t>
  </si>
  <si>
    <t>602</t>
  </si>
  <si>
    <t>604</t>
  </si>
  <si>
    <t>648</t>
  </si>
  <si>
    <t>649</t>
  </si>
  <si>
    <t xml:space="preserve">Výnosy celkem                                               </t>
  </si>
  <si>
    <t>z toho úhrady klientů</t>
  </si>
  <si>
    <t>z toho úhrady zdravotních pojišťoven</t>
  </si>
  <si>
    <t>z toho ostatní dotace</t>
  </si>
  <si>
    <t>HV</t>
  </si>
  <si>
    <t>Ostatní náklady</t>
  </si>
  <si>
    <t>Příoha č. 5</t>
  </si>
  <si>
    <t>Název a sídlo organizace:</t>
  </si>
  <si>
    <t>v tis. Kč</t>
  </si>
  <si>
    <t>Ukazatel</t>
  </si>
  <si>
    <t>a</t>
  </si>
  <si>
    <t>sl.1</t>
  </si>
  <si>
    <t>sl.2</t>
  </si>
  <si>
    <t>sl.4</t>
  </si>
  <si>
    <t>sl.5</t>
  </si>
  <si>
    <t>ostatní tržby z prodeje služeb</t>
  </si>
  <si>
    <t>z toho neinvestiční dotace z FRR</t>
  </si>
  <si>
    <t>Doplňková činnost</t>
  </si>
  <si>
    <t>Poř.č. řádku</t>
  </si>
  <si>
    <t>Odvody z IF do rozpočtu zřizovatele</t>
  </si>
  <si>
    <t>Investiční dotace z FRR</t>
  </si>
  <si>
    <t>Sestavil dne:                                                       Jméno:</t>
  </si>
  <si>
    <t>Podpis:</t>
  </si>
  <si>
    <t>Schválil dne:                                                      Jméno:</t>
  </si>
  <si>
    <t>b</t>
  </si>
  <si>
    <t>c</t>
  </si>
  <si>
    <t>rok:</t>
  </si>
  <si>
    <t>6..</t>
  </si>
  <si>
    <t>Jméno:</t>
  </si>
  <si>
    <t xml:space="preserve">    5. Ostatní finanční náklady                          </t>
  </si>
  <si>
    <t xml:space="preserve">    3. Výnosy z pronájmu                                 </t>
  </si>
  <si>
    <t xml:space="preserve">    8. Jiné výnosy z vlastních výkonů                    </t>
  </si>
  <si>
    <t xml:space="preserve">    2. Úroky                                             </t>
  </si>
  <si>
    <t>z toho příspěvek na provoz zřizovatele</t>
  </si>
  <si>
    <t xml:space="preserve">    1. Spotřeba materiálu                                </t>
  </si>
  <si>
    <t xml:space="preserve">    2. Spotřeba energie                                  </t>
  </si>
  <si>
    <t xml:space="preserve">    4. Prodané zboží                                     </t>
  </si>
  <si>
    <t xml:space="preserve">    5. Opravy a udržování                                </t>
  </si>
  <si>
    <t xml:space="preserve">    6. Cestovné                                          </t>
  </si>
  <si>
    <t xml:space="preserve">    7. Náklady na reprezentaci                           </t>
  </si>
  <si>
    <t xml:space="preserve">    8. Ostatní služby                                    </t>
  </si>
  <si>
    <t xml:space="preserve">    9. Mzdové náklady                                    </t>
  </si>
  <si>
    <t xml:space="preserve">   11. Zákonné sociální pojištění                        </t>
  </si>
  <si>
    <t xml:space="preserve">   12. Jiné sociální pojištění                           </t>
  </si>
  <si>
    <t xml:space="preserve">   13. Zákonné sociální náklady                          </t>
  </si>
  <si>
    <t xml:space="preserve">   14. Jiné sociální náklady                             </t>
  </si>
  <si>
    <t xml:space="preserve">   32. Ostatní náklady z činnosti                        </t>
  </si>
  <si>
    <t xml:space="preserve">   25. Odpisy dlouhodobého majetku                       </t>
  </si>
  <si>
    <t xml:space="preserve">    1. Výnosy z prodeje vlastních výrobků                </t>
  </si>
  <si>
    <t xml:space="preserve">    2. Výnosy z prodeje služeb                           </t>
  </si>
  <si>
    <t xml:space="preserve">    4. Výnosy z prodaného zboží                          </t>
  </si>
  <si>
    <t xml:space="preserve">   24. Čerpání fondů                                     </t>
  </si>
  <si>
    <t xml:space="preserve">   25. Ostatní výnosy z činnosti                         </t>
  </si>
  <si>
    <t>Organizace celkem</t>
  </si>
  <si>
    <t>Poznámka</t>
  </si>
  <si>
    <t xml:space="preserve">    2. Výnosy územních rozpočtů z transferů   </t>
  </si>
  <si>
    <t xml:space="preserve">   35. Náklady z drobného dlouhodobého majetku           558      1 253 591,03</t>
  </si>
  <si>
    <t>558</t>
  </si>
  <si>
    <t xml:space="preserve">Příspěvek na provoz z dotace MPSV   </t>
  </si>
  <si>
    <t>Hlavní činnost</t>
  </si>
  <si>
    <t>sl.3</t>
  </si>
  <si>
    <t>sl.6</t>
  </si>
  <si>
    <t>sl.7</t>
  </si>
  <si>
    <t>sl.8</t>
  </si>
  <si>
    <t>sl.9</t>
  </si>
  <si>
    <t>sl.10</t>
  </si>
  <si>
    <t>sl.11</t>
  </si>
  <si>
    <t>sl.12</t>
  </si>
  <si>
    <t>Návrh rozpočtu na rok 2024</t>
  </si>
  <si>
    <t>Návrh rozpočtu na rok 2025</t>
  </si>
  <si>
    <t>Skutečnost roku 2023</t>
  </si>
  <si>
    <t>Návrh rozpočtu na rok 2026</t>
  </si>
  <si>
    <t>Ostatní výnosy Transfer, 646</t>
  </si>
  <si>
    <t>Finanční plán výnosů a nákladů příspěvkových organizací a další doplňující údaje</t>
  </si>
  <si>
    <t>Domov důchodců Černožice, Revoluční 84, 503 04  Černožice                                                  IČ: 00879017</t>
  </si>
  <si>
    <t>Eva Horká</t>
  </si>
  <si>
    <t>PhDr. Martin Scháněl, Ph.D.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</si>
</sst>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;[Red]\-#,##0;&quot;  &quot;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-405]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 Narrow 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 Narrow "/>
      <family val="2"/>
    </font>
    <font>
      <sz val="10"/>
      <color theme="1"/>
      <name val="Times New Roman"/>
      <family val="1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7" fillId="0" borderId="13" xfId="0" applyFont="1" applyBorder="1" applyAlignment="1">
      <alignment horizontal="right" vertical="top" wrapText="1"/>
    </xf>
    <xf numFmtId="3" fontId="7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/>
    </xf>
    <xf numFmtId="0" fontId="7" fillId="0" borderId="15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left" vertical="top"/>
    </xf>
    <xf numFmtId="0" fontId="8" fillId="0" borderId="21" xfId="0" applyFont="1" applyBorder="1" applyAlignment="1">
      <alignment horizontal="right" vertical="top" wrapText="1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6" fillId="33" borderId="0" xfId="0" applyFont="1" applyFill="1" applyAlignment="1" applyProtection="1">
      <alignment horizontal="center" vertical="top"/>
      <protection locked="0"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4" fontId="12" fillId="33" borderId="0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14" fontId="12" fillId="0" borderId="0" xfId="0" applyNumberFormat="1" applyFont="1" applyBorder="1" applyAlignment="1" applyProtection="1">
      <alignment/>
      <protection/>
    </xf>
    <xf numFmtId="0" fontId="2" fillId="0" borderId="22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top"/>
    </xf>
    <xf numFmtId="0" fontId="10" fillId="0" borderId="0" xfId="0" applyFont="1" applyAlignment="1">
      <alignment/>
    </xf>
    <xf numFmtId="0" fontId="2" fillId="0" borderId="24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left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 vertical="top"/>
    </xf>
    <xf numFmtId="0" fontId="11" fillId="0" borderId="30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10" fillId="33" borderId="21" xfId="0" applyFont="1" applyFill="1" applyBorder="1" applyAlignment="1" applyProtection="1">
      <alignment/>
      <protection locked="0"/>
    </xf>
    <xf numFmtId="0" fontId="9" fillId="0" borderId="21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10" fillId="33" borderId="13" xfId="0" applyFont="1" applyFill="1" applyBorder="1" applyAlignment="1" applyProtection="1">
      <alignment/>
      <protection locked="0"/>
    </xf>
    <xf numFmtId="0" fontId="7" fillId="0" borderId="21" xfId="0" applyFont="1" applyBorder="1" applyAlignment="1">
      <alignment horizontal="right" vertical="top" wrapText="1"/>
    </xf>
    <xf numFmtId="14" fontId="7" fillId="33" borderId="0" xfId="0" applyNumberFormat="1" applyFont="1" applyFill="1" applyBorder="1" applyAlignment="1" applyProtection="1">
      <alignment horizontal="center"/>
      <protection locked="0"/>
    </xf>
    <xf numFmtId="9" fontId="47" fillId="0" borderId="0" xfId="46" applyFont="1" applyFill="1" applyBorder="1" applyAlignment="1">
      <alignment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left" vertical="top"/>
    </xf>
    <xf numFmtId="0" fontId="50" fillId="0" borderId="0" xfId="0" applyFont="1" applyFill="1" applyBorder="1" applyAlignment="1">
      <alignment horizontal="left" vertical="top"/>
    </xf>
    <xf numFmtId="0" fontId="51" fillId="0" borderId="0" xfId="0" applyFont="1" applyFill="1" applyBorder="1" applyAlignment="1">
      <alignment horizontal="left" vertical="top"/>
    </xf>
    <xf numFmtId="3" fontId="49" fillId="0" borderId="0" xfId="0" applyNumberFormat="1" applyFont="1" applyFill="1" applyBorder="1" applyAlignment="1">
      <alignment horizontal="left" vertical="top"/>
    </xf>
    <xf numFmtId="3" fontId="47" fillId="0" borderId="0" xfId="46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7" fillId="0" borderId="13" xfId="0" applyFont="1" applyBorder="1" applyAlignment="1" applyProtection="1">
      <alignment horizontal="left" vertical="top"/>
      <protection locked="0"/>
    </xf>
    <xf numFmtId="0" fontId="7" fillId="0" borderId="31" xfId="0" applyFont="1" applyBorder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3" fontId="7" fillId="0" borderId="32" xfId="0" applyNumberFormat="1" applyFont="1" applyBorder="1" applyAlignment="1" applyProtection="1">
      <alignment horizontal="left" vertical="top"/>
      <protection locked="0"/>
    </xf>
    <xf numFmtId="3" fontId="7" fillId="0" borderId="0" xfId="0" applyNumberFormat="1" applyFont="1" applyBorder="1" applyAlignment="1">
      <alignment horizontal="right" vertical="top" wrapText="1"/>
    </xf>
    <xf numFmtId="3" fontId="9" fillId="33" borderId="33" xfId="0" applyNumberFormat="1" applyFont="1" applyFill="1" applyBorder="1" applyAlignment="1" applyProtection="1">
      <alignment/>
      <protection locked="0"/>
    </xf>
    <xf numFmtId="3" fontId="9" fillId="0" borderId="33" xfId="0" applyNumberFormat="1" applyFont="1" applyFill="1" applyBorder="1" applyAlignment="1" applyProtection="1">
      <alignment/>
      <protection locked="0"/>
    </xf>
    <xf numFmtId="0" fontId="7" fillId="0" borderId="32" xfId="0" applyFont="1" applyBorder="1" applyAlignment="1" applyProtection="1">
      <alignment horizontal="left" vertical="top"/>
      <protection locked="0"/>
    </xf>
    <xf numFmtId="0" fontId="8" fillId="0" borderId="32" xfId="0" applyFont="1" applyBorder="1" applyAlignment="1">
      <alignment horizontal="center" vertical="top" wrapText="1"/>
    </xf>
    <xf numFmtId="0" fontId="7" fillId="0" borderId="31" xfId="0" applyFont="1" applyBorder="1" applyAlignment="1" applyProtection="1">
      <alignment horizontal="right" vertical="top"/>
      <protection locked="0"/>
    </xf>
    <xf numFmtId="0" fontId="7" fillId="0" borderId="32" xfId="0" applyFont="1" applyBorder="1" applyAlignment="1">
      <alignment horizontal="right" vertical="top" wrapText="1"/>
    </xf>
    <xf numFmtId="3" fontId="7" fillId="0" borderId="21" xfId="0" applyNumberFormat="1" applyFont="1" applyBorder="1" applyAlignment="1" applyProtection="1">
      <alignment horizontal="left" vertical="top"/>
      <protection locked="0"/>
    </xf>
    <xf numFmtId="3" fontId="7" fillId="0" borderId="31" xfId="0" applyNumberFormat="1" applyFont="1" applyBorder="1" applyAlignment="1" applyProtection="1">
      <alignment horizontal="right" vertical="top"/>
      <protection locked="0"/>
    </xf>
    <xf numFmtId="0" fontId="3" fillId="0" borderId="34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left" vertical="top"/>
    </xf>
    <xf numFmtId="0" fontId="3" fillId="0" borderId="36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horizontal="left" vertical="top"/>
    </xf>
    <xf numFmtId="0" fontId="3" fillId="0" borderId="38" xfId="0" applyFont="1" applyFill="1" applyBorder="1" applyAlignment="1">
      <alignment horizontal="left" vertical="top"/>
    </xf>
    <xf numFmtId="0" fontId="4" fillId="0" borderId="39" xfId="0" applyFont="1" applyFill="1" applyBorder="1" applyAlignment="1">
      <alignment horizontal="left" vertical="top"/>
    </xf>
    <xf numFmtId="0" fontId="3" fillId="0" borderId="40" xfId="0" applyFont="1" applyFill="1" applyBorder="1" applyAlignment="1">
      <alignment horizontal="left" vertical="top"/>
    </xf>
    <xf numFmtId="0" fontId="3" fillId="0" borderId="4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3" fontId="9" fillId="0" borderId="33" xfId="0" applyNumberFormat="1" applyFont="1" applyBorder="1" applyAlignment="1" applyProtection="1">
      <alignment/>
      <protection/>
    </xf>
    <xf numFmtId="3" fontId="9" fillId="0" borderId="33" xfId="0" applyNumberFormat="1" applyFont="1" applyBorder="1" applyAlignment="1">
      <alignment/>
    </xf>
    <xf numFmtId="3" fontId="9" fillId="33" borderId="33" xfId="0" applyNumberFormat="1" applyFont="1" applyFill="1" applyBorder="1" applyAlignment="1" applyProtection="1">
      <alignment/>
      <protection/>
    </xf>
    <xf numFmtId="3" fontId="7" fillId="0" borderId="21" xfId="0" applyNumberFormat="1" applyFont="1" applyBorder="1" applyAlignment="1">
      <alignment horizontal="center" vertical="top" wrapText="1"/>
    </xf>
    <xf numFmtId="3" fontId="7" fillId="0" borderId="13" xfId="0" applyNumberFormat="1" applyFont="1" applyBorder="1" applyAlignment="1">
      <alignment horizontal="center" vertical="top" wrapText="1"/>
    </xf>
    <xf numFmtId="3" fontId="7" fillId="0" borderId="42" xfId="0" applyNumberFormat="1" applyFont="1" applyBorder="1" applyAlignment="1" applyProtection="1">
      <alignment horizontal="center" vertical="top" wrapText="1"/>
      <protection/>
    </xf>
    <xf numFmtId="0" fontId="7" fillId="0" borderId="42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3" fontId="9" fillId="33" borderId="43" xfId="0" applyNumberFormat="1" applyFont="1" applyFill="1" applyBorder="1" applyAlignment="1" applyProtection="1">
      <alignment/>
      <protection locked="0"/>
    </xf>
    <xf numFmtId="3" fontId="8" fillId="0" borderId="44" xfId="0" applyNumberFormat="1" applyFont="1" applyBorder="1" applyAlignment="1">
      <alignment horizontal="center" vertical="top" wrapText="1"/>
    </xf>
    <xf numFmtId="3" fontId="8" fillId="0" borderId="45" xfId="0" applyNumberFormat="1" applyFont="1" applyBorder="1" applyAlignment="1" applyProtection="1">
      <alignment horizontal="center" vertical="top" wrapText="1"/>
      <protection/>
    </xf>
    <xf numFmtId="0" fontId="8" fillId="0" borderId="45" xfId="0" applyFont="1" applyBorder="1" applyAlignment="1">
      <alignment horizontal="center" vertical="top" wrapText="1"/>
    </xf>
    <xf numFmtId="3" fontId="9" fillId="33" borderId="46" xfId="0" applyNumberFormat="1" applyFont="1" applyFill="1" applyBorder="1" applyAlignment="1" applyProtection="1">
      <alignment/>
      <protection locked="0"/>
    </xf>
    <xf numFmtId="3" fontId="9" fillId="33" borderId="47" xfId="0" applyNumberFormat="1" applyFont="1" applyFill="1" applyBorder="1" applyAlignment="1" applyProtection="1">
      <alignment/>
      <protection locked="0"/>
    </xf>
    <xf numFmtId="3" fontId="9" fillId="33" borderId="48" xfId="0" applyNumberFormat="1" applyFont="1" applyFill="1" applyBorder="1" applyAlignment="1" applyProtection="1">
      <alignment/>
      <protection locked="0"/>
    </xf>
    <xf numFmtId="3" fontId="9" fillId="33" borderId="49" xfId="0" applyNumberFormat="1" applyFont="1" applyFill="1" applyBorder="1" applyAlignment="1" applyProtection="1">
      <alignment/>
      <protection locked="0"/>
    </xf>
    <xf numFmtId="3" fontId="10" fillId="0" borderId="48" xfId="0" applyNumberFormat="1" applyFont="1" applyBorder="1" applyAlignment="1">
      <alignment/>
    </xf>
    <xf numFmtId="3" fontId="10" fillId="0" borderId="49" xfId="0" applyNumberFormat="1" applyFont="1" applyBorder="1" applyAlignment="1">
      <alignment/>
    </xf>
    <xf numFmtId="3" fontId="10" fillId="0" borderId="48" xfId="0" applyNumberFormat="1" applyFont="1" applyFill="1" applyBorder="1" applyAlignment="1" applyProtection="1">
      <alignment/>
      <protection/>
    </xf>
    <xf numFmtId="3" fontId="9" fillId="0" borderId="48" xfId="0" applyNumberFormat="1" applyFont="1" applyFill="1" applyBorder="1" applyAlignment="1" applyProtection="1">
      <alignment/>
      <protection locked="0"/>
    </xf>
    <xf numFmtId="3" fontId="9" fillId="0" borderId="49" xfId="0" applyNumberFormat="1" applyFont="1" applyBorder="1" applyAlignment="1">
      <alignment/>
    </xf>
    <xf numFmtId="3" fontId="9" fillId="33" borderId="50" xfId="0" applyNumberFormat="1" applyFont="1" applyFill="1" applyBorder="1" applyAlignment="1" applyProtection="1">
      <alignment/>
      <protection locked="0"/>
    </xf>
    <xf numFmtId="3" fontId="9" fillId="33" borderId="51" xfId="0" applyNumberFormat="1" applyFont="1" applyFill="1" applyBorder="1" applyAlignment="1" applyProtection="1">
      <alignment/>
      <protection locked="0"/>
    </xf>
    <xf numFmtId="3" fontId="9" fillId="33" borderId="51" xfId="0" applyNumberFormat="1" applyFont="1" applyFill="1" applyBorder="1" applyAlignment="1" applyProtection="1">
      <alignment/>
      <protection/>
    </xf>
    <xf numFmtId="3" fontId="9" fillId="33" borderId="52" xfId="0" applyNumberFormat="1" applyFont="1" applyFill="1" applyBorder="1" applyAlignment="1" applyProtection="1">
      <alignment/>
      <protection locked="0"/>
    </xf>
    <xf numFmtId="3" fontId="50" fillId="0" borderId="0" xfId="0" applyNumberFormat="1" applyFont="1" applyFill="1" applyBorder="1" applyAlignment="1">
      <alignment horizontal="left" vertical="top"/>
    </xf>
    <xf numFmtId="0" fontId="6" fillId="33" borderId="0" xfId="0" applyFont="1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12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showZeros="0" tabSelected="1" zoomScalePageLayoutView="0" workbookViewId="0" topLeftCell="A1">
      <pane ySplit="7" topLeftCell="A23" activePane="bottomLeft" state="frozen"/>
      <selection pane="topLeft" activeCell="A1" sqref="A1"/>
      <selection pane="bottomLeft" activeCell="N38" sqref="N38"/>
    </sheetView>
  </sheetViews>
  <sheetFormatPr defaultColWidth="9.140625" defaultRowHeight="15"/>
  <cols>
    <col min="1" max="1" width="5.8515625" style="8" customWidth="1"/>
    <col min="2" max="2" width="31.421875" style="8" customWidth="1"/>
    <col min="3" max="3" width="4.57421875" style="8" customWidth="1"/>
    <col min="4" max="5" width="8.140625" style="18" customWidth="1"/>
    <col min="6" max="6" width="7.57421875" style="18" bestFit="1" customWidth="1"/>
    <col min="7" max="7" width="9.57421875" style="8" customWidth="1"/>
    <col min="8" max="8" width="8.140625" style="8" customWidth="1"/>
    <col min="9" max="15" width="7.8515625" style="8" customWidth="1"/>
    <col min="16" max="16" width="9.8515625" style="8" bestFit="1" customWidth="1"/>
    <col min="17" max="17" width="3.7109375" style="8" customWidth="1"/>
    <col min="18" max="19" width="9.140625" style="8" customWidth="1"/>
    <col min="20" max="20" width="33.00390625" style="8" customWidth="1"/>
    <col min="21" max="16384" width="9.140625" style="8" customWidth="1"/>
  </cols>
  <sheetData>
    <row r="1" spans="1:17" ht="15.75" customHeight="1">
      <c r="A1" s="14" t="e">
        <f>A1:P47Finanční plán výnosů a nákladů příspěvkových organizací a další doplňující údaje</f>
        <v>#NAME?</v>
      </c>
      <c r="B1" s="14" t="s">
        <v>94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"/>
      <c r="P1" s="2" t="s">
        <v>27</v>
      </c>
      <c r="Q1" s="1"/>
    </row>
    <row r="2" spans="1:17" ht="14.25" thickBot="1">
      <c r="A2" s="15" t="s">
        <v>47</v>
      </c>
      <c r="B2" s="33">
        <v>2024</v>
      </c>
      <c r="C2" s="1"/>
      <c r="D2" s="17"/>
      <c r="E2" s="17"/>
      <c r="F2" s="17"/>
      <c r="G2" s="1"/>
      <c r="H2" s="1"/>
      <c r="I2" s="1"/>
      <c r="J2" s="1"/>
      <c r="K2" s="1"/>
      <c r="L2" s="1"/>
      <c r="M2" s="1"/>
      <c r="N2" s="1"/>
      <c r="O2" s="1"/>
      <c r="P2" s="1"/>
      <c r="Q2" s="3"/>
    </row>
    <row r="3" spans="1:21" ht="28.5" customHeight="1" thickBot="1">
      <c r="A3" s="14"/>
      <c r="B3" s="14" t="s">
        <v>28</v>
      </c>
      <c r="C3" s="131" t="s">
        <v>95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3"/>
      <c r="R3" s="61"/>
      <c r="S3" s="61"/>
      <c r="T3" s="61"/>
      <c r="U3" s="65"/>
    </row>
    <row r="4" spans="1:21" ht="14.25" thickBot="1">
      <c r="A4" s="4"/>
      <c r="B4" s="4"/>
      <c r="C4" s="4"/>
      <c r="D4" s="85"/>
      <c r="E4" s="85"/>
      <c r="F4" s="85"/>
      <c r="G4" s="4"/>
      <c r="H4" s="10"/>
      <c r="I4" s="10"/>
      <c r="J4" s="10"/>
      <c r="K4" s="10"/>
      <c r="L4" s="10"/>
      <c r="M4" s="10"/>
      <c r="N4" s="10"/>
      <c r="O4" s="10"/>
      <c r="P4" s="5" t="s">
        <v>29</v>
      </c>
      <c r="Q4" s="3"/>
      <c r="R4" s="62"/>
      <c r="S4" s="64"/>
      <c r="T4" s="64"/>
      <c r="U4" s="63"/>
    </row>
    <row r="5" spans="1:17" ht="14.25" thickBot="1">
      <c r="A5" s="66"/>
      <c r="B5" s="16"/>
      <c r="C5" s="91"/>
      <c r="D5" s="92" t="s">
        <v>91</v>
      </c>
      <c r="E5" s="84"/>
      <c r="F5" s="93"/>
      <c r="G5" s="81" t="s">
        <v>89</v>
      </c>
      <c r="H5" s="88"/>
      <c r="I5" s="90"/>
      <c r="J5" s="81" t="s">
        <v>90</v>
      </c>
      <c r="K5" s="88"/>
      <c r="L5" s="90"/>
      <c r="M5" s="81" t="s">
        <v>92</v>
      </c>
      <c r="N5" s="88"/>
      <c r="O5" s="90"/>
      <c r="P5" s="82"/>
      <c r="Q5" s="3"/>
    </row>
    <row r="6" spans="1:22" ht="45" customHeight="1" thickBot="1">
      <c r="A6" s="19" t="s">
        <v>39</v>
      </c>
      <c r="B6" s="7" t="s">
        <v>30</v>
      </c>
      <c r="C6" s="6"/>
      <c r="D6" s="107" t="s">
        <v>74</v>
      </c>
      <c r="E6" s="108" t="s">
        <v>80</v>
      </c>
      <c r="F6" s="109" t="s">
        <v>38</v>
      </c>
      <c r="G6" s="107" t="s">
        <v>74</v>
      </c>
      <c r="H6" s="108" t="s">
        <v>80</v>
      </c>
      <c r="I6" s="110" t="s">
        <v>38</v>
      </c>
      <c r="J6" s="108" t="s">
        <v>74</v>
      </c>
      <c r="K6" s="108" t="s">
        <v>80</v>
      </c>
      <c r="L6" s="110" t="s">
        <v>38</v>
      </c>
      <c r="M6" s="108" t="s">
        <v>74</v>
      </c>
      <c r="N6" s="108" t="s">
        <v>80</v>
      </c>
      <c r="O6" s="111" t="s">
        <v>38</v>
      </c>
      <c r="P6" s="112" t="s">
        <v>75</v>
      </c>
      <c r="Q6" s="11"/>
      <c r="R6" s="75"/>
      <c r="S6" s="75"/>
      <c r="T6" s="75"/>
      <c r="U6" s="75"/>
      <c r="V6" s="75"/>
    </row>
    <row r="7" spans="1:22" ht="14.25" thickBot="1">
      <c r="A7" s="26" t="s">
        <v>31</v>
      </c>
      <c r="B7" s="12" t="s">
        <v>45</v>
      </c>
      <c r="C7" s="89" t="s">
        <v>46</v>
      </c>
      <c r="D7" s="114" t="s">
        <v>32</v>
      </c>
      <c r="E7" s="115" t="s">
        <v>33</v>
      </c>
      <c r="F7" s="115" t="s">
        <v>81</v>
      </c>
      <c r="G7" s="116" t="s">
        <v>34</v>
      </c>
      <c r="H7" s="116" t="s">
        <v>35</v>
      </c>
      <c r="I7" s="116" t="s">
        <v>82</v>
      </c>
      <c r="J7" s="116" t="s">
        <v>83</v>
      </c>
      <c r="K7" s="116" t="s">
        <v>84</v>
      </c>
      <c r="L7" s="116" t="s">
        <v>85</v>
      </c>
      <c r="M7" s="116" t="s">
        <v>86</v>
      </c>
      <c r="N7" s="116" t="s">
        <v>87</v>
      </c>
      <c r="O7" s="116" t="s">
        <v>88</v>
      </c>
      <c r="P7" s="13"/>
      <c r="Q7" s="3"/>
      <c r="R7" s="75"/>
      <c r="S7" s="75"/>
      <c r="T7" s="69"/>
      <c r="U7" s="69"/>
      <c r="V7" s="75"/>
    </row>
    <row r="8" spans="1:22" ht="13.5">
      <c r="A8" s="45">
        <v>1</v>
      </c>
      <c r="B8" s="46" t="s">
        <v>55</v>
      </c>
      <c r="C8" s="94" t="s">
        <v>0</v>
      </c>
      <c r="D8" s="117">
        <v>8937</v>
      </c>
      <c r="E8" s="113">
        <v>8937</v>
      </c>
      <c r="F8" s="113"/>
      <c r="G8" s="113">
        <v>7861</v>
      </c>
      <c r="H8" s="113">
        <v>7861</v>
      </c>
      <c r="I8" s="113"/>
      <c r="J8" s="113">
        <v>8097</v>
      </c>
      <c r="K8" s="113">
        <v>8097</v>
      </c>
      <c r="L8" s="113"/>
      <c r="M8" s="113">
        <v>8340</v>
      </c>
      <c r="N8" s="113">
        <v>8340</v>
      </c>
      <c r="O8" s="113"/>
      <c r="P8" s="118"/>
      <c r="R8" s="75"/>
      <c r="S8" s="75"/>
      <c r="T8" s="70"/>
      <c r="U8" s="70"/>
      <c r="V8" s="75"/>
    </row>
    <row r="9" spans="1:22" ht="13.5">
      <c r="A9" s="27">
        <v>2</v>
      </c>
      <c r="B9" s="20" t="s">
        <v>56</v>
      </c>
      <c r="C9" s="95" t="s">
        <v>1</v>
      </c>
      <c r="D9" s="119">
        <v>3349</v>
      </c>
      <c r="E9" s="86">
        <v>3330</v>
      </c>
      <c r="F9" s="86">
        <v>19</v>
      </c>
      <c r="G9" s="86">
        <v>4119</v>
      </c>
      <c r="H9" s="86">
        <v>4098</v>
      </c>
      <c r="I9" s="86">
        <v>21</v>
      </c>
      <c r="J9" s="86">
        <v>4255</v>
      </c>
      <c r="K9" s="86">
        <v>4234</v>
      </c>
      <c r="L9" s="86">
        <v>21</v>
      </c>
      <c r="M9" s="86">
        <v>4383</v>
      </c>
      <c r="N9" s="86">
        <v>4362</v>
      </c>
      <c r="O9" s="86">
        <v>21</v>
      </c>
      <c r="P9" s="120"/>
      <c r="R9" s="75"/>
      <c r="S9" s="75"/>
      <c r="T9" s="70"/>
      <c r="U9" s="70"/>
      <c r="V9" s="75"/>
    </row>
    <row r="10" spans="1:22" ht="13.5">
      <c r="A10" s="27">
        <v>3</v>
      </c>
      <c r="B10" s="20" t="s">
        <v>57</v>
      </c>
      <c r="C10" s="95" t="s">
        <v>2</v>
      </c>
      <c r="D10" s="119">
        <v>0</v>
      </c>
      <c r="E10" s="86">
        <v>0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120"/>
      <c r="R10" s="75">
        <f>G10/100*3</f>
        <v>0</v>
      </c>
      <c r="S10" s="75">
        <f>J10/100*3</f>
        <v>0</v>
      </c>
      <c r="T10" s="71"/>
      <c r="U10" s="71"/>
      <c r="V10" s="75"/>
    </row>
    <row r="11" spans="1:22" ht="13.5">
      <c r="A11" s="27">
        <v>4</v>
      </c>
      <c r="B11" s="20" t="s">
        <v>58</v>
      </c>
      <c r="C11" s="95" t="s">
        <v>3</v>
      </c>
      <c r="D11" s="119">
        <v>1896</v>
      </c>
      <c r="E11" s="86">
        <v>1896</v>
      </c>
      <c r="F11" s="86"/>
      <c r="G11" s="86">
        <v>1128</v>
      </c>
      <c r="H11" s="86">
        <v>1128</v>
      </c>
      <c r="I11" s="86"/>
      <c r="J11" s="86">
        <v>1162</v>
      </c>
      <c r="K11" s="86">
        <v>1162</v>
      </c>
      <c r="L11" s="86"/>
      <c r="M11" s="86">
        <v>1197</v>
      </c>
      <c r="N11" s="86">
        <v>1197</v>
      </c>
      <c r="O11" s="86"/>
      <c r="P11" s="120"/>
      <c r="R11" s="75"/>
      <c r="S11" s="75"/>
      <c r="T11" s="70"/>
      <c r="U11" s="70"/>
      <c r="V11" s="75"/>
    </row>
    <row r="12" spans="1:22" ht="13.5">
      <c r="A12" s="27">
        <v>5</v>
      </c>
      <c r="B12" s="20" t="s">
        <v>59</v>
      </c>
      <c r="C12" s="95" t="s">
        <v>4</v>
      </c>
      <c r="D12" s="119">
        <v>149</v>
      </c>
      <c r="E12" s="86">
        <v>149</v>
      </c>
      <c r="F12" s="86"/>
      <c r="G12" s="86">
        <v>150</v>
      </c>
      <c r="H12" s="86">
        <v>150</v>
      </c>
      <c r="I12" s="86"/>
      <c r="J12" s="86">
        <v>155</v>
      </c>
      <c r="K12" s="86">
        <v>155</v>
      </c>
      <c r="L12" s="86"/>
      <c r="M12" s="86">
        <v>160</v>
      </c>
      <c r="N12" s="86">
        <v>160</v>
      </c>
      <c r="O12" s="86"/>
      <c r="P12" s="120"/>
      <c r="R12" s="75"/>
      <c r="S12" s="75"/>
      <c r="T12" s="71"/>
      <c r="U12" s="71"/>
      <c r="V12" s="75"/>
    </row>
    <row r="13" spans="1:22" ht="13.5">
      <c r="A13" s="27">
        <v>6</v>
      </c>
      <c r="B13" s="20" t="s">
        <v>60</v>
      </c>
      <c r="C13" s="95" t="s">
        <v>5</v>
      </c>
      <c r="D13" s="119">
        <v>6</v>
      </c>
      <c r="E13" s="86">
        <v>6</v>
      </c>
      <c r="F13" s="86"/>
      <c r="G13" s="86">
        <v>8</v>
      </c>
      <c r="H13" s="86">
        <v>8</v>
      </c>
      <c r="I13" s="86"/>
      <c r="J13" s="86">
        <v>8</v>
      </c>
      <c r="K13" s="86">
        <v>8</v>
      </c>
      <c r="L13" s="86"/>
      <c r="M13" s="86">
        <v>8</v>
      </c>
      <c r="N13" s="86">
        <v>8</v>
      </c>
      <c r="O13" s="86"/>
      <c r="P13" s="120"/>
      <c r="R13" s="75"/>
      <c r="S13" s="75"/>
      <c r="T13" s="71"/>
      <c r="U13" s="71"/>
      <c r="V13" s="75"/>
    </row>
    <row r="14" spans="1:22" ht="13.5">
      <c r="A14" s="27">
        <v>7</v>
      </c>
      <c r="B14" s="20" t="s">
        <v>61</v>
      </c>
      <c r="C14" s="95" t="s">
        <v>6</v>
      </c>
      <c r="D14" s="119">
        <v>5493</v>
      </c>
      <c r="E14" s="86">
        <v>5493</v>
      </c>
      <c r="F14" s="86"/>
      <c r="G14" s="86">
        <v>4539</v>
      </c>
      <c r="H14" s="86">
        <v>4539</v>
      </c>
      <c r="I14" s="86"/>
      <c r="J14" s="86">
        <v>4675</v>
      </c>
      <c r="K14" s="86">
        <v>4675</v>
      </c>
      <c r="L14" s="86"/>
      <c r="M14" s="86">
        <v>4815</v>
      </c>
      <c r="N14" s="86">
        <v>4815</v>
      </c>
      <c r="O14" s="86"/>
      <c r="P14" s="120"/>
      <c r="R14" s="75"/>
      <c r="S14" s="75"/>
      <c r="T14" s="71"/>
      <c r="U14" s="71"/>
      <c r="V14" s="75"/>
    </row>
    <row r="15" spans="1:22" ht="13.5">
      <c r="A15" s="27">
        <v>8</v>
      </c>
      <c r="B15" s="20" t="s">
        <v>62</v>
      </c>
      <c r="C15" s="95" t="s">
        <v>7</v>
      </c>
      <c r="D15" s="119">
        <v>44464</v>
      </c>
      <c r="E15" s="86">
        <v>44464</v>
      </c>
      <c r="F15" s="86"/>
      <c r="G15" s="86">
        <v>45919</v>
      </c>
      <c r="H15" s="86">
        <v>45919</v>
      </c>
      <c r="I15" s="86"/>
      <c r="J15" s="86">
        <v>47297</v>
      </c>
      <c r="K15" s="86">
        <v>47297</v>
      </c>
      <c r="L15" s="86"/>
      <c r="M15" s="86">
        <v>48716</v>
      </c>
      <c r="N15" s="86">
        <v>48716</v>
      </c>
      <c r="O15" s="86"/>
      <c r="P15" s="120"/>
      <c r="R15" s="75"/>
      <c r="S15" s="75"/>
      <c r="T15" s="70"/>
      <c r="U15" s="70"/>
      <c r="V15" s="75"/>
    </row>
    <row r="16" spans="1:22" ht="13.5">
      <c r="A16" s="27">
        <v>9</v>
      </c>
      <c r="B16" s="20" t="s">
        <v>63</v>
      </c>
      <c r="C16" s="95" t="s">
        <v>8</v>
      </c>
      <c r="D16" s="119">
        <v>14522</v>
      </c>
      <c r="E16" s="86">
        <v>14522</v>
      </c>
      <c r="F16" s="86"/>
      <c r="G16" s="86">
        <v>15521</v>
      </c>
      <c r="H16" s="86">
        <v>15521</v>
      </c>
      <c r="I16" s="86"/>
      <c r="J16" s="86">
        <v>15987</v>
      </c>
      <c r="K16" s="86">
        <v>15987</v>
      </c>
      <c r="L16" s="86"/>
      <c r="M16" s="86">
        <v>16467</v>
      </c>
      <c r="N16" s="86">
        <v>16467</v>
      </c>
      <c r="O16" s="86"/>
      <c r="P16" s="120"/>
      <c r="R16" s="75"/>
      <c r="S16" s="75"/>
      <c r="T16" s="70"/>
      <c r="U16" s="70"/>
      <c r="V16" s="75"/>
    </row>
    <row r="17" spans="1:22" ht="13.5">
      <c r="A17" s="27">
        <v>10</v>
      </c>
      <c r="B17" s="20" t="s">
        <v>64</v>
      </c>
      <c r="C17" s="95" t="s">
        <v>9</v>
      </c>
      <c r="D17" s="119">
        <v>179</v>
      </c>
      <c r="E17" s="86">
        <v>179</v>
      </c>
      <c r="F17" s="86"/>
      <c r="G17" s="86">
        <v>195</v>
      </c>
      <c r="H17" s="86">
        <v>195</v>
      </c>
      <c r="I17" s="86"/>
      <c r="J17" s="86">
        <v>201</v>
      </c>
      <c r="K17" s="86">
        <v>201</v>
      </c>
      <c r="L17" s="86"/>
      <c r="M17" s="86">
        <v>207</v>
      </c>
      <c r="N17" s="86">
        <v>207</v>
      </c>
      <c r="O17" s="86"/>
      <c r="P17" s="120"/>
      <c r="R17" s="75"/>
      <c r="S17" s="75"/>
      <c r="T17" s="71"/>
      <c r="U17" s="71"/>
      <c r="V17" s="75"/>
    </row>
    <row r="18" spans="1:22" ht="13.5">
      <c r="A18" s="27">
        <v>11</v>
      </c>
      <c r="B18" s="20" t="s">
        <v>65</v>
      </c>
      <c r="C18" s="95" t="s">
        <v>10</v>
      </c>
      <c r="D18" s="119">
        <v>1447</v>
      </c>
      <c r="E18" s="86">
        <v>1447</v>
      </c>
      <c r="F18" s="86"/>
      <c r="G18" s="86">
        <v>1119</v>
      </c>
      <c r="H18" s="86">
        <v>1119</v>
      </c>
      <c r="I18" s="86"/>
      <c r="J18" s="86">
        <v>1153</v>
      </c>
      <c r="K18" s="86">
        <v>1153</v>
      </c>
      <c r="L18" s="86"/>
      <c r="M18" s="86">
        <v>1188</v>
      </c>
      <c r="N18" s="86">
        <v>1188</v>
      </c>
      <c r="O18" s="86"/>
      <c r="P18" s="120"/>
      <c r="R18" s="75"/>
      <c r="S18" s="75"/>
      <c r="T18" s="71"/>
      <c r="U18" s="71"/>
      <c r="V18" s="75"/>
    </row>
    <row r="19" spans="1:22" ht="13.5">
      <c r="A19" s="27">
        <v>12</v>
      </c>
      <c r="B19" s="20" t="s">
        <v>66</v>
      </c>
      <c r="C19" s="95" t="s">
        <v>11</v>
      </c>
      <c r="D19" s="119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120"/>
      <c r="R19" s="75"/>
      <c r="S19" s="75">
        <f>J19/100*3</f>
        <v>0</v>
      </c>
      <c r="T19" s="71"/>
      <c r="U19" s="71"/>
      <c r="V19" s="75"/>
    </row>
    <row r="20" spans="1:22" ht="13.5">
      <c r="A20" s="27">
        <v>374</v>
      </c>
      <c r="B20" s="20" t="s">
        <v>67</v>
      </c>
      <c r="C20" s="95" t="s">
        <v>12</v>
      </c>
      <c r="D20" s="119">
        <v>374</v>
      </c>
      <c r="E20" s="86">
        <v>374</v>
      </c>
      <c r="F20" s="86"/>
      <c r="G20" s="86">
        <v>521</v>
      </c>
      <c r="H20" s="86">
        <v>521</v>
      </c>
      <c r="I20" s="86"/>
      <c r="J20" s="86">
        <v>537</v>
      </c>
      <c r="K20" s="86">
        <v>537</v>
      </c>
      <c r="L20" s="86"/>
      <c r="M20" s="86">
        <v>553</v>
      </c>
      <c r="N20" s="86">
        <v>553</v>
      </c>
      <c r="O20" s="86"/>
      <c r="P20" s="120"/>
      <c r="R20" s="75"/>
      <c r="S20" s="75"/>
      <c r="T20" s="71"/>
      <c r="U20" s="71"/>
      <c r="V20" s="75"/>
    </row>
    <row r="21" spans="1:22" ht="13.5">
      <c r="A21" s="27">
        <v>14</v>
      </c>
      <c r="B21" s="20" t="s">
        <v>68</v>
      </c>
      <c r="C21" s="95" t="s">
        <v>13</v>
      </c>
      <c r="D21" s="119">
        <v>2027</v>
      </c>
      <c r="E21" s="86">
        <v>2013</v>
      </c>
      <c r="F21" s="86">
        <v>14</v>
      </c>
      <c r="G21" s="86">
        <v>1910</v>
      </c>
      <c r="H21" s="86">
        <v>1896</v>
      </c>
      <c r="I21" s="86">
        <v>14</v>
      </c>
      <c r="J21" s="86">
        <v>1967</v>
      </c>
      <c r="K21" s="86">
        <v>1953</v>
      </c>
      <c r="L21" s="86">
        <v>14</v>
      </c>
      <c r="M21" s="86">
        <v>2026</v>
      </c>
      <c r="N21" s="86">
        <v>2012</v>
      </c>
      <c r="O21" s="86">
        <v>14</v>
      </c>
      <c r="P21" s="120"/>
      <c r="R21" s="75"/>
      <c r="S21" s="75"/>
      <c r="T21" s="70"/>
      <c r="U21" s="70"/>
      <c r="V21" s="75"/>
    </row>
    <row r="22" spans="1:22" ht="13.5">
      <c r="A22" s="27">
        <v>15</v>
      </c>
      <c r="B22" s="20" t="s">
        <v>50</v>
      </c>
      <c r="C22" s="95">
        <v>569</v>
      </c>
      <c r="D22" s="119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120"/>
      <c r="R22" s="75">
        <f>G22/100*3</f>
        <v>0</v>
      </c>
      <c r="S22" s="75"/>
      <c r="T22" s="70"/>
      <c r="U22" s="70"/>
      <c r="V22" s="75"/>
    </row>
    <row r="23" spans="1:22" ht="13.5">
      <c r="A23" s="28">
        <v>16</v>
      </c>
      <c r="B23" s="20" t="s">
        <v>77</v>
      </c>
      <c r="C23" s="95" t="s">
        <v>78</v>
      </c>
      <c r="D23" s="119">
        <v>4165</v>
      </c>
      <c r="E23" s="86">
        <v>4165</v>
      </c>
      <c r="F23" s="86"/>
      <c r="G23" s="86">
        <v>1020</v>
      </c>
      <c r="H23" s="86">
        <v>1020</v>
      </c>
      <c r="I23" s="86"/>
      <c r="J23" s="86">
        <v>1051</v>
      </c>
      <c r="K23" s="86">
        <v>1051</v>
      </c>
      <c r="L23" s="86"/>
      <c r="M23" s="86">
        <v>1083</v>
      </c>
      <c r="N23" s="86">
        <v>1083</v>
      </c>
      <c r="O23" s="86"/>
      <c r="P23" s="120"/>
      <c r="R23" s="75"/>
      <c r="S23" s="75"/>
      <c r="T23" s="76"/>
      <c r="U23" s="77"/>
      <c r="V23" s="75"/>
    </row>
    <row r="24" spans="1:22" ht="14.25" thickBot="1">
      <c r="A24" s="30">
        <v>16</v>
      </c>
      <c r="B24" s="49" t="s">
        <v>26</v>
      </c>
      <c r="C24" s="96"/>
      <c r="D24" s="119">
        <v>2</v>
      </c>
      <c r="E24" s="86">
        <v>2</v>
      </c>
      <c r="F24" s="86"/>
      <c r="G24" s="86">
        <v>5</v>
      </c>
      <c r="H24" s="86">
        <v>5</v>
      </c>
      <c r="I24" s="86"/>
      <c r="J24" s="86">
        <v>5</v>
      </c>
      <c r="K24" s="86">
        <v>5</v>
      </c>
      <c r="L24" s="86"/>
      <c r="M24" s="86">
        <v>5</v>
      </c>
      <c r="N24" s="86">
        <v>5</v>
      </c>
      <c r="O24" s="86"/>
      <c r="P24" s="120"/>
      <c r="R24" s="75"/>
      <c r="S24" s="75"/>
      <c r="T24" s="71"/>
      <c r="U24" s="71"/>
      <c r="V24" s="75"/>
    </row>
    <row r="25" spans="1:22" ht="14.25" thickBot="1">
      <c r="A25" s="57">
        <v>17</v>
      </c>
      <c r="B25" s="22" t="s">
        <v>14</v>
      </c>
      <c r="C25" s="97" t="s">
        <v>15</v>
      </c>
      <c r="D25" s="121">
        <f>SUM(D8:D24)</f>
        <v>87010</v>
      </c>
      <c r="E25" s="121">
        <f aca="true" t="shared" si="0" ref="E25:O25">SUM(E8:E24)</f>
        <v>86977</v>
      </c>
      <c r="F25" s="121">
        <f t="shared" si="0"/>
        <v>33</v>
      </c>
      <c r="G25" s="121">
        <f t="shared" si="0"/>
        <v>84015</v>
      </c>
      <c r="H25" s="121">
        <f t="shared" si="0"/>
        <v>83980</v>
      </c>
      <c r="I25" s="121">
        <f t="shared" si="0"/>
        <v>35</v>
      </c>
      <c r="J25" s="121">
        <f t="shared" si="0"/>
        <v>86550</v>
      </c>
      <c r="K25" s="121">
        <f t="shared" si="0"/>
        <v>86515</v>
      </c>
      <c r="L25" s="121">
        <f t="shared" si="0"/>
        <v>35</v>
      </c>
      <c r="M25" s="121">
        <f t="shared" si="0"/>
        <v>89148</v>
      </c>
      <c r="N25" s="121">
        <f t="shared" si="0"/>
        <v>89113</v>
      </c>
      <c r="O25" s="121">
        <f t="shared" si="0"/>
        <v>35</v>
      </c>
      <c r="P25" s="122"/>
      <c r="R25" s="75"/>
      <c r="S25" s="75"/>
      <c r="T25" s="70"/>
      <c r="U25" s="70"/>
      <c r="V25" s="75"/>
    </row>
    <row r="26" spans="1:22" ht="13.5">
      <c r="A26" s="31">
        <v>18</v>
      </c>
      <c r="B26" s="24" t="s">
        <v>69</v>
      </c>
      <c r="C26" s="98" t="s">
        <v>16</v>
      </c>
      <c r="D26" s="119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120"/>
      <c r="R26" s="75">
        <f>G26/100*3</f>
        <v>0</v>
      </c>
      <c r="S26" s="75"/>
      <c r="T26" s="71"/>
      <c r="U26" s="71"/>
      <c r="V26" s="75"/>
    </row>
    <row r="27" spans="1:22" ht="14.25" thickBot="1">
      <c r="A27" s="28">
        <v>19</v>
      </c>
      <c r="B27" s="21" t="s">
        <v>51</v>
      </c>
      <c r="C27" s="99">
        <v>603</v>
      </c>
      <c r="D27" s="119">
        <v>98</v>
      </c>
      <c r="E27" s="86"/>
      <c r="F27" s="86">
        <v>98</v>
      </c>
      <c r="G27" s="86">
        <v>99</v>
      </c>
      <c r="H27" s="86"/>
      <c r="I27" s="86">
        <v>99</v>
      </c>
      <c r="J27" s="86">
        <v>99</v>
      </c>
      <c r="K27" s="86"/>
      <c r="L27" s="86">
        <v>99</v>
      </c>
      <c r="M27" s="86">
        <v>99</v>
      </c>
      <c r="N27" s="86"/>
      <c r="O27" s="86">
        <v>99</v>
      </c>
      <c r="P27" s="120"/>
      <c r="R27" s="75"/>
      <c r="S27" s="75"/>
      <c r="T27" s="130"/>
      <c r="U27" s="71"/>
      <c r="V27" s="75"/>
    </row>
    <row r="28" spans="1:22" ht="13.5">
      <c r="A28" s="51">
        <v>20</v>
      </c>
      <c r="B28" s="52" t="s">
        <v>70</v>
      </c>
      <c r="C28" s="100" t="s">
        <v>17</v>
      </c>
      <c r="D28" s="121">
        <v>49848</v>
      </c>
      <c r="E28" s="121">
        <f aca="true" t="shared" si="1" ref="E28:P28">SUM(E29:E31)</f>
        <v>49848</v>
      </c>
      <c r="F28" s="121">
        <f t="shared" si="1"/>
        <v>0</v>
      </c>
      <c r="G28" s="121">
        <f t="shared" si="1"/>
        <v>49909</v>
      </c>
      <c r="H28" s="121">
        <f t="shared" si="1"/>
        <v>49909</v>
      </c>
      <c r="I28" s="121">
        <f t="shared" si="1"/>
        <v>0</v>
      </c>
      <c r="J28" s="121">
        <f t="shared" si="1"/>
        <v>50025</v>
      </c>
      <c r="K28" s="121">
        <f t="shared" si="1"/>
        <v>50025</v>
      </c>
      <c r="L28" s="121">
        <f t="shared" si="1"/>
        <v>0</v>
      </c>
      <c r="M28" s="121">
        <f t="shared" si="1"/>
        <v>50140</v>
      </c>
      <c r="N28" s="121">
        <f t="shared" si="1"/>
        <v>50140</v>
      </c>
      <c r="O28" s="121">
        <f t="shared" si="1"/>
        <v>0</v>
      </c>
      <c r="P28" s="121">
        <f t="shared" si="1"/>
        <v>0</v>
      </c>
      <c r="R28" s="75"/>
      <c r="S28" s="75"/>
      <c r="T28" s="130"/>
      <c r="U28" s="70"/>
      <c r="V28" s="75"/>
    </row>
    <row r="29" spans="1:22" ht="13.5">
      <c r="A29" s="53">
        <v>21</v>
      </c>
      <c r="B29" s="54" t="s">
        <v>22</v>
      </c>
      <c r="C29" s="101"/>
      <c r="D29" s="119">
        <v>38143</v>
      </c>
      <c r="E29" s="86">
        <v>38143</v>
      </c>
      <c r="F29" s="86"/>
      <c r="G29" s="86">
        <v>39489</v>
      </c>
      <c r="H29" s="86">
        <v>39489</v>
      </c>
      <c r="I29" s="86"/>
      <c r="J29" s="86">
        <v>39495</v>
      </c>
      <c r="K29" s="86">
        <v>39495</v>
      </c>
      <c r="L29" s="86"/>
      <c r="M29" s="86">
        <v>39500</v>
      </c>
      <c r="N29" s="86">
        <v>39500</v>
      </c>
      <c r="O29" s="86"/>
      <c r="P29" s="120"/>
      <c r="R29" s="75"/>
      <c r="S29" s="75"/>
      <c r="T29" s="71"/>
      <c r="U29" s="71"/>
      <c r="V29" s="75"/>
    </row>
    <row r="30" spans="1:22" ht="13.5">
      <c r="A30" s="53">
        <v>22</v>
      </c>
      <c r="B30" s="54" t="s">
        <v>23</v>
      </c>
      <c r="C30" s="101"/>
      <c r="D30" s="119">
        <v>11134</v>
      </c>
      <c r="E30" s="86">
        <v>11134</v>
      </c>
      <c r="F30" s="86"/>
      <c r="G30" s="86">
        <v>10000</v>
      </c>
      <c r="H30" s="86">
        <v>10000</v>
      </c>
      <c r="I30" s="86"/>
      <c r="J30" s="86">
        <v>10100</v>
      </c>
      <c r="K30" s="86">
        <v>10100</v>
      </c>
      <c r="L30" s="86"/>
      <c r="M30" s="86">
        <v>10200</v>
      </c>
      <c r="N30" s="86">
        <v>10200</v>
      </c>
      <c r="O30" s="86"/>
      <c r="P30" s="120"/>
      <c r="R30" s="75"/>
      <c r="S30" s="75"/>
      <c r="T30" s="71"/>
      <c r="U30" s="71"/>
      <c r="V30" s="75"/>
    </row>
    <row r="31" spans="1:22" ht="14.25" thickBot="1">
      <c r="A31" s="55">
        <v>23</v>
      </c>
      <c r="B31" s="56" t="s">
        <v>36</v>
      </c>
      <c r="C31" s="102"/>
      <c r="D31" s="119">
        <v>571</v>
      </c>
      <c r="E31" s="86">
        <v>571</v>
      </c>
      <c r="F31" s="86"/>
      <c r="G31" s="86">
        <v>420</v>
      </c>
      <c r="H31" s="86">
        <v>420</v>
      </c>
      <c r="I31" s="86"/>
      <c r="J31" s="86">
        <v>430</v>
      </c>
      <c r="K31" s="86">
        <v>430</v>
      </c>
      <c r="L31" s="86"/>
      <c r="M31" s="86">
        <v>440</v>
      </c>
      <c r="N31" s="86">
        <v>440</v>
      </c>
      <c r="O31" s="86"/>
      <c r="P31" s="120"/>
      <c r="R31" s="75"/>
      <c r="S31" s="75"/>
      <c r="T31" s="71"/>
      <c r="U31" s="71"/>
      <c r="V31" s="75"/>
    </row>
    <row r="32" spans="1:22" ht="13.5">
      <c r="A32" s="45">
        <v>24</v>
      </c>
      <c r="B32" s="46" t="s">
        <v>71</v>
      </c>
      <c r="C32" s="94" t="s">
        <v>18</v>
      </c>
      <c r="D32" s="119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120"/>
      <c r="R32" s="75"/>
      <c r="S32" s="75"/>
      <c r="T32" s="71"/>
      <c r="U32" s="71"/>
      <c r="V32" s="75"/>
    </row>
    <row r="33" spans="1:22" ht="13.5">
      <c r="A33" s="27">
        <v>25</v>
      </c>
      <c r="B33" s="20" t="s">
        <v>52</v>
      </c>
      <c r="C33" s="95">
        <v>609</v>
      </c>
      <c r="D33" s="119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120"/>
      <c r="R33" s="75"/>
      <c r="S33" s="75"/>
      <c r="T33" s="71"/>
      <c r="U33" s="71"/>
      <c r="V33" s="75"/>
    </row>
    <row r="34" spans="1:22" ht="13.5">
      <c r="A34" s="27">
        <v>26</v>
      </c>
      <c r="B34" s="20" t="s">
        <v>72</v>
      </c>
      <c r="C34" s="95" t="s">
        <v>19</v>
      </c>
      <c r="D34" s="119">
        <v>37</v>
      </c>
      <c r="E34" s="86">
        <v>37</v>
      </c>
      <c r="F34" s="86"/>
      <c r="G34" s="86">
        <v>300</v>
      </c>
      <c r="H34" s="86">
        <v>300</v>
      </c>
      <c r="I34" s="86"/>
      <c r="J34" s="86">
        <v>300</v>
      </c>
      <c r="K34" s="86">
        <v>300</v>
      </c>
      <c r="L34" s="86"/>
      <c r="M34" s="86">
        <v>300</v>
      </c>
      <c r="N34" s="86">
        <v>300</v>
      </c>
      <c r="O34" s="86"/>
      <c r="P34" s="120"/>
      <c r="R34" s="75"/>
      <c r="S34" s="75"/>
      <c r="T34" s="71"/>
      <c r="U34" s="71"/>
      <c r="V34" s="75"/>
    </row>
    <row r="35" spans="1:22" ht="13.5">
      <c r="A35" s="27">
        <v>27</v>
      </c>
      <c r="B35" s="20" t="s">
        <v>73</v>
      </c>
      <c r="C35" s="95" t="s">
        <v>20</v>
      </c>
      <c r="D35" s="119">
        <v>114</v>
      </c>
      <c r="E35" s="86">
        <v>114</v>
      </c>
      <c r="F35" s="86"/>
      <c r="G35" s="86">
        <v>80</v>
      </c>
      <c r="H35" s="86">
        <v>80</v>
      </c>
      <c r="I35" s="86"/>
      <c r="J35" s="86">
        <v>80</v>
      </c>
      <c r="K35" s="86">
        <v>80</v>
      </c>
      <c r="L35" s="86"/>
      <c r="M35" s="86">
        <v>80</v>
      </c>
      <c r="N35" s="86">
        <v>80</v>
      </c>
      <c r="O35" s="86"/>
      <c r="P35" s="120"/>
      <c r="R35" s="75"/>
      <c r="S35" s="75"/>
      <c r="T35" s="71"/>
      <c r="U35" s="71"/>
      <c r="V35" s="75"/>
    </row>
    <row r="36" spans="1:22" ht="13.5">
      <c r="A36" s="27">
        <v>28</v>
      </c>
      <c r="B36" s="20" t="s">
        <v>53</v>
      </c>
      <c r="C36" s="95">
        <v>662</v>
      </c>
      <c r="D36" s="119">
        <v>660</v>
      </c>
      <c r="E36" s="86">
        <v>660</v>
      </c>
      <c r="F36" s="86"/>
      <c r="G36" s="86">
        <v>400</v>
      </c>
      <c r="H36" s="86">
        <v>400</v>
      </c>
      <c r="I36" s="86"/>
      <c r="J36" s="86">
        <v>400</v>
      </c>
      <c r="K36" s="86">
        <v>400</v>
      </c>
      <c r="L36" s="86"/>
      <c r="M36" s="86">
        <v>400</v>
      </c>
      <c r="N36" s="86">
        <v>400</v>
      </c>
      <c r="O36" s="86"/>
      <c r="P36" s="120"/>
      <c r="R36" s="75"/>
      <c r="S36" s="75"/>
      <c r="T36" s="71"/>
      <c r="U36" s="71"/>
      <c r="V36" s="75"/>
    </row>
    <row r="37" spans="1:22" s="50" customFormat="1" ht="14.25" thickBot="1">
      <c r="A37" s="47">
        <v>29</v>
      </c>
      <c r="B37" s="49" t="s">
        <v>79</v>
      </c>
      <c r="C37" s="96">
        <v>672</v>
      </c>
      <c r="D37" s="119">
        <v>28066</v>
      </c>
      <c r="E37" s="86">
        <v>28066</v>
      </c>
      <c r="F37" s="86"/>
      <c r="G37" s="86">
        <v>17917</v>
      </c>
      <c r="H37" s="86">
        <v>17917</v>
      </c>
      <c r="I37" s="86"/>
      <c r="J37" s="86">
        <v>21683</v>
      </c>
      <c r="K37" s="86">
        <v>21683</v>
      </c>
      <c r="L37" s="86"/>
      <c r="M37" s="86">
        <v>23758</v>
      </c>
      <c r="N37" s="86">
        <v>23758</v>
      </c>
      <c r="O37" s="86"/>
      <c r="P37" s="120"/>
      <c r="R37" s="75"/>
      <c r="S37" s="75"/>
      <c r="T37" s="70"/>
      <c r="U37" s="70"/>
      <c r="V37" s="78"/>
    </row>
    <row r="38" spans="1:22" ht="13.5">
      <c r="A38" s="30">
        <v>30</v>
      </c>
      <c r="B38" s="48" t="s">
        <v>76</v>
      </c>
      <c r="C38" s="80">
        <v>672</v>
      </c>
      <c r="D38" s="123">
        <f>SUM(D39:D41)</f>
        <v>8073</v>
      </c>
      <c r="E38" s="123">
        <f aca="true" t="shared" si="2" ref="E38:P38">SUM(E39:E41)</f>
        <v>8073</v>
      </c>
      <c r="F38" s="123">
        <f t="shared" si="2"/>
        <v>0</v>
      </c>
      <c r="G38" s="123">
        <f t="shared" si="2"/>
        <v>13201</v>
      </c>
      <c r="H38" s="123">
        <f t="shared" si="2"/>
        <v>13201</v>
      </c>
      <c r="I38" s="123">
        <f t="shared" si="2"/>
        <v>0</v>
      </c>
      <c r="J38" s="123">
        <f t="shared" si="2"/>
        <v>13597</v>
      </c>
      <c r="K38" s="123">
        <f t="shared" si="2"/>
        <v>13597</v>
      </c>
      <c r="L38" s="123">
        <f t="shared" si="2"/>
        <v>0</v>
      </c>
      <c r="M38" s="123">
        <f t="shared" si="2"/>
        <v>14005</v>
      </c>
      <c r="N38" s="123">
        <f t="shared" si="2"/>
        <v>14005</v>
      </c>
      <c r="O38" s="123">
        <f t="shared" si="2"/>
        <v>0</v>
      </c>
      <c r="P38" s="123">
        <f t="shared" si="2"/>
        <v>0</v>
      </c>
      <c r="R38" s="75"/>
      <c r="S38" s="75"/>
      <c r="T38" s="70"/>
      <c r="U38" s="70"/>
      <c r="V38" s="75"/>
    </row>
    <row r="39" spans="1:22" s="9" customFormat="1" ht="13.5">
      <c r="A39" s="30">
        <v>31</v>
      </c>
      <c r="B39" s="23" t="s">
        <v>54</v>
      </c>
      <c r="C39" s="77"/>
      <c r="D39" s="119">
        <v>8073</v>
      </c>
      <c r="E39" s="86">
        <v>8073</v>
      </c>
      <c r="F39" s="86"/>
      <c r="G39" s="86">
        <v>13201</v>
      </c>
      <c r="H39" s="86">
        <v>13201</v>
      </c>
      <c r="I39" s="86"/>
      <c r="J39" s="86">
        <v>13597</v>
      </c>
      <c r="K39" s="86">
        <v>13597</v>
      </c>
      <c r="L39" s="86"/>
      <c r="M39" s="86">
        <v>14005</v>
      </c>
      <c r="N39" s="86">
        <v>14005</v>
      </c>
      <c r="O39" s="86"/>
      <c r="P39" s="120"/>
      <c r="R39" s="75"/>
      <c r="S39" s="75"/>
      <c r="T39" s="70"/>
      <c r="U39" s="70"/>
      <c r="V39" s="75"/>
    </row>
    <row r="40" spans="1:22" s="9" customFormat="1" ht="13.5">
      <c r="A40" s="30">
        <v>32</v>
      </c>
      <c r="B40" s="23" t="s">
        <v>37</v>
      </c>
      <c r="C40" s="77"/>
      <c r="D40" s="119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120"/>
      <c r="R40" s="75"/>
      <c r="S40" s="75"/>
      <c r="T40" s="71"/>
      <c r="U40" s="72"/>
      <c r="V40" s="75"/>
    </row>
    <row r="41" spans="1:22" ht="13.5">
      <c r="A41" s="31">
        <v>33</v>
      </c>
      <c r="B41" s="24" t="s">
        <v>24</v>
      </c>
      <c r="C41" s="98"/>
      <c r="D41" s="119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120"/>
      <c r="R41" s="75"/>
      <c r="S41" s="75"/>
      <c r="T41" s="70"/>
      <c r="U41" s="68"/>
      <c r="V41" s="75"/>
    </row>
    <row r="42" spans="1:22" ht="14.25" thickBot="1">
      <c r="A42" s="47">
        <v>34</v>
      </c>
      <c r="B42" s="49" t="s">
        <v>93</v>
      </c>
      <c r="C42" s="96" t="s">
        <v>48</v>
      </c>
      <c r="D42" s="119">
        <v>374</v>
      </c>
      <c r="E42" s="86">
        <v>374</v>
      </c>
      <c r="F42" s="86"/>
      <c r="G42" s="86">
        <v>366</v>
      </c>
      <c r="H42" s="86">
        <v>366</v>
      </c>
      <c r="I42" s="86">
        <v>0</v>
      </c>
      <c r="J42" s="86">
        <v>366</v>
      </c>
      <c r="K42" s="86">
        <v>366</v>
      </c>
      <c r="L42" s="86">
        <v>0</v>
      </c>
      <c r="M42" s="86">
        <v>366</v>
      </c>
      <c r="N42" s="86">
        <v>366</v>
      </c>
      <c r="O42" s="86">
        <v>0</v>
      </c>
      <c r="P42" s="120"/>
      <c r="R42" s="75"/>
      <c r="S42" s="75"/>
      <c r="T42" s="71"/>
      <c r="U42" s="71"/>
      <c r="V42" s="75"/>
    </row>
    <row r="43" spans="1:22" ht="14.25" thickBot="1">
      <c r="A43" s="31">
        <v>35</v>
      </c>
      <c r="B43" s="25" t="s">
        <v>21</v>
      </c>
      <c r="C43" s="103"/>
      <c r="D43" s="121">
        <f>D26+D27+D28+D32+D33+D34+D35+D36+D37+D38+D42</f>
        <v>87270</v>
      </c>
      <c r="E43" s="121">
        <f>E26+E27+E28+E32+E33+E34+E35+E36+E37+E38+E42</f>
        <v>87172</v>
      </c>
      <c r="F43" s="121">
        <f aca="true" t="shared" si="3" ref="F43:P43">F26+F27+F28+F32+F33+F34+F35+F36+F37+F38+F42</f>
        <v>98</v>
      </c>
      <c r="G43" s="121">
        <f t="shared" si="3"/>
        <v>82272</v>
      </c>
      <c r="H43" s="121">
        <f t="shared" si="3"/>
        <v>82173</v>
      </c>
      <c r="I43" s="121">
        <f t="shared" si="3"/>
        <v>99</v>
      </c>
      <c r="J43" s="121">
        <f t="shared" si="3"/>
        <v>86550</v>
      </c>
      <c r="K43" s="121">
        <f t="shared" si="3"/>
        <v>86451</v>
      </c>
      <c r="L43" s="121">
        <f t="shared" si="3"/>
        <v>99</v>
      </c>
      <c r="M43" s="121">
        <f t="shared" si="3"/>
        <v>89148</v>
      </c>
      <c r="N43" s="121">
        <f t="shared" si="3"/>
        <v>89049</v>
      </c>
      <c r="O43" s="121">
        <f t="shared" si="3"/>
        <v>99</v>
      </c>
      <c r="P43" s="121">
        <f t="shared" si="3"/>
        <v>0</v>
      </c>
      <c r="R43" s="75"/>
      <c r="S43" s="75"/>
      <c r="T43" s="73"/>
      <c r="U43" s="73"/>
      <c r="V43" s="75"/>
    </row>
    <row r="44" spans="1:22" s="9" customFormat="1" ht="14.25" thickBot="1">
      <c r="A44" s="27">
        <v>36</v>
      </c>
      <c r="B44" s="25" t="s">
        <v>25</v>
      </c>
      <c r="C44" s="103"/>
      <c r="D44" s="121">
        <f>D43-D25</f>
        <v>260</v>
      </c>
      <c r="E44" s="121">
        <f aca="true" t="shared" si="4" ref="E44:P44">E43-E25</f>
        <v>195</v>
      </c>
      <c r="F44" s="121">
        <f t="shared" si="4"/>
        <v>65</v>
      </c>
      <c r="G44" s="121">
        <f t="shared" si="4"/>
        <v>-1743</v>
      </c>
      <c r="H44" s="121">
        <f t="shared" si="4"/>
        <v>-1807</v>
      </c>
      <c r="I44" s="121">
        <f t="shared" si="4"/>
        <v>64</v>
      </c>
      <c r="J44" s="121">
        <f t="shared" si="4"/>
        <v>0</v>
      </c>
      <c r="K44" s="121">
        <f t="shared" si="4"/>
        <v>-64</v>
      </c>
      <c r="L44" s="121">
        <f t="shared" si="4"/>
        <v>64</v>
      </c>
      <c r="M44" s="121">
        <f t="shared" si="4"/>
        <v>0</v>
      </c>
      <c r="N44" s="121">
        <f t="shared" si="4"/>
        <v>-64</v>
      </c>
      <c r="O44" s="121">
        <f t="shared" si="4"/>
        <v>64</v>
      </c>
      <c r="P44" s="121">
        <f t="shared" si="4"/>
        <v>0</v>
      </c>
      <c r="R44" s="75"/>
      <c r="S44" s="75"/>
      <c r="T44" s="73"/>
      <c r="U44" s="74"/>
      <c r="V44" s="75"/>
    </row>
    <row r="45" spans="1:22" ht="14.25" thickBot="1">
      <c r="A45" s="58"/>
      <c r="B45" s="59"/>
      <c r="C45" s="60"/>
      <c r="D45" s="124"/>
      <c r="E45" s="87"/>
      <c r="F45" s="104"/>
      <c r="G45" s="105"/>
      <c r="H45" s="105"/>
      <c r="I45" s="105"/>
      <c r="J45" s="105"/>
      <c r="K45" s="105"/>
      <c r="L45" s="105"/>
      <c r="M45" s="105"/>
      <c r="N45" s="105"/>
      <c r="O45" s="105"/>
      <c r="P45" s="125"/>
      <c r="R45" s="75">
        <f>G45/100*3</f>
        <v>0</v>
      </c>
      <c r="S45" s="75"/>
      <c r="T45" s="76"/>
      <c r="U45" s="77"/>
      <c r="V45" s="75"/>
    </row>
    <row r="46" spans="1:22" ht="14.25" thickBot="1">
      <c r="A46" s="29">
        <v>35</v>
      </c>
      <c r="B46" s="22" t="s">
        <v>40</v>
      </c>
      <c r="C46" s="97"/>
      <c r="D46" s="119">
        <v>1329</v>
      </c>
      <c r="E46" s="86"/>
      <c r="F46" s="106"/>
      <c r="G46" s="86">
        <v>1033</v>
      </c>
      <c r="H46" s="86"/>
      <c r="I46" s="86"/>
      <c r="J46" s="86"/>
      <c r="K46" s="86"/>
      <c r="L46" s="86"/>
      <c r="M46" s="86"/>
      <c r="N46" s="86"/>
      <c r="O46" s="86"/>
      <c r="P46" s="120"/>
      <c r="R46" s="75"/>
      <c r="S46" s="75"/>
      <c r="T46" s="76"/>
      <c r="U46" s="77"/>
      <c r="V46" s="75"/>
    </row>
    <row r="47" spans="1:22" ht="14.25" thickBot="1">
      <c r="A47" s="32">
        <v>36</v>
      </c>
      <c r="B47" s="25" t="s">
        <v>41</v>
      </c>
      <c r="C47" s="103"/>
      <c r="D47" s="126"/>
      <c r="E47" s="127"/>
      <c r="F47" s="128"/>
      <c r="G47" s="127">
        <v>500</v>
      </c>
      <c r="H47" s="127"/>
      <c r="I47" s="127"/>
      <c r="J47" s="127">
        <v>0</v>
      </c>
      <c r="K47" s="127"/>
      <c r="L47" s="127"/>
      <c r="M47" s="127">
        <v>0</v>
      </c>
      <c r="N47" s="127"/>
      <c r="O47" s="127"/>
      <c r="P47" s="129"/>
      <c r="R47" s="75"/>
      <c r="S47" s="75"/>
      <c r="T47" s="79"/>
      <c r="U47" s="80"/>
      <c r="V47" s="75"/>
    </row>
    <row r="48" spans="1:22" ht="13.5">
      <c r="A48" s="34"/>
      <c r="B48" s="34"/>
      <c r="C48" s="34"/>
      <c r="D48" s="41"/>
      <c r="E48" s="41"/>
      <c r="F48" s="41"/>
      <c r="G48" s="34"/>
      <c r="H48" s="34"/>
      <c r="I48" s="34"/>
      <c r="J48" s="34"/>
      <c r="K48" s="34"/>
      <c r="L48" s="34"/>
      <c r="M48" s="34"/>
      <c r="N48" s="34"/>
      <c r="O48" s="34"/>
      <c r="P48" s="34"/>
      <c r="R48" s="75"/>
      <c r="S48" s="75"/>
      <c r="T48" s="79"/>
      <c r="U48" s="80"/>
      <c r="V48" s="75"/>
    </row>
    <row r="49" spans="1:22" ht="13.5">
      <c r="A49" s="35"/>
      <c r="B49" s="35"/>
      <c r="C49" s="35"/>
      <c r="D49" s="41"/>
      <c r="E49" s="41"/>
      <c r="F49" s="41"/>
      <c r="G49" s="34"/>
      <c r="H49" s="34"/>
      <c r="I49" s="34"/>
      <c r="J49" s="34"/>
      <c r="K49" s="34"/>
      <c r="L49" s="34"/>
      <c r="M49" s="34"/>
      <c r="N49" s="34"/>
      <c r="O49" s="34"/>
      <c r="P49" s="34"/>
      <c r="R49" s="75"/>
      <c r="S49" s="75"/>
      <c r="T49" s="75"/>
      <c r="U49" s="75"/>
      <c r="V49" s="75"/>
    </row>
    <row r="50" spans="1:22" ht="14.25">
      <c r="A50" s="36" t="s">
        <v>42</v>
      </c>
      <c r="B50" s="36"/>
      <c r="C50" s="36"/>
      <c r="D50" s="37" t="s">
        <v>49</v>
      </c>
      <c r="E50" s="37"/>
      <c r="F50" s="37"/>
      <c r="G50" s="34"/>
      <c r="H50" s="34"/>
      <c r="I50" s="37" t="s">
        <v>43</v>
      </c>
      <c r="J50" s="37"/>
      <c r="K50" s="37"/>
      <c r="L50" s="37"/>
      <c r="M50" s="37"/>
      <c r="N50" s="37"/>
      <c r="O50" s="37"/>
      <c r="P50" s="34"/>
      <c r="R50" s="75"/>
      <c r="S50" s="75"/>
      <c r="T50" s="75"/>
      <c r="U50" s="75"/>
      <c r="V50" s="75"/>
    </row>
    <row r="51" spans="1:22" ht="14.25">
      <c r="A51" s="36"/>
      <c r="B51" s="40">
        <v>45338</v>
      </c>
      <c r="C51" s="42"/>
      <c r="D51" s="133" t="s">
        <v>96</v>
      </c>
      <c r="E51" s="133"/>
      <c r="F51" s="134"/>
      <c r="G51" s="134"/>
      <c r="H51" s="83"/>
      <c r="I51" s="37"/>
      <c r="J51" s="37"/>
      <c r="K51" s="37"/>
      <c r="L51" s="37"/>
      <c r="M51" s="37"/>
      <c r="N51" s="37"/>
      <c r="O51" s="37"/>
      <c r="P51" s="34"/>
      <c r="R51" s="75"/>
      <c r="S51" s="75"/>
      <c r="T51" s="75"/>
      <c r="U51" s="75"/>
      <c r="V51" s="75"/>
    </row>
    <row r="52" spans="1:22" ht="14.25">
      <c r="A52" s="38"/>
      <c r="B52" s="38"/>
      <c r="C52" s="38"/>
      <c r="D52" s="37"/>
      <c r="E52" s="37"/>
      <c r="F52" s="37"/>
      <c r="G52" s="34"/>
      <c r="H52" s="34"/>
      <c r="I52" s="37"/>
      <c r="J52" s="37"/>
      <c r="K52" s="37"/>
      <c r="L52" s="37"/>
      <c r="M52" s="37"/>
      <c r="N52" s="37"/>
      <c r="O52" s="37"/>
      <c r="P52" s="34"/>
      <c r="R52" s="75"/>
      <c r="S52" s="75"/>
      <c r="T52" s="75"/>
      <c r="U52" s="75"/>
      <c r="V52" s="75"/>
    </row>
    <row r="53" spans="1:22" ht="14.25">
      <c r="A53" s="38" t="s">
        <v>44</v>
      </c>
      <c r="B53" s="44"/>
      <c r="C53" s="38"/>
      <c r="D53" s="37" t="s">
        <v>49</v>
      </c>
      <c r="E53" s="37"/>
      <c r="F53" s="37"/>
      <c r="G53" s="34"/>
      <c r="H53" s="34"/>
      <c r="I53" s="37" t="s">
        <v>43</v>
      </c>
      <c r="J53" s="37"/>
      <c r="K53" s="37"/>
      <c r="L53" s="37"/>
      <c r="M53" s="37"/>
      <c r="N53" s="37"/>
      <c r="O53" s="37"/>
      <c r="P53" s="34"/>
      <c r="R53" s="75"/>
      <c r="S53" s="75"/>
      <c r="T53" s="75"/>
      <c r="U53" s="75"/>
      <c r="V53" s="75"/>
    </row>
    <row r="54" spans="1:22" ht="14.25">
      <c r="A54" s="39"/>
      <c r="B54" s="67">
        <v>45338</v>
      </c>
      <c r="C54" s="43"/>
      <c r="D54" s="133" t="s">
        <v>97</v>
      </c>
      <c r="E54" s="133"/>
      <c r="F54" s="134"/>
      <c r="G54" s="134"/>
      <c r="H54" s="83"/>
      <c r="I54" s="34"/>
      <c r="J54" s="34"/>
      <c r="K54" s="34"/>
      <c r="L54" s="34"/>
      <c r="M54" s="34"/>
      <c r="N54" s="34"/>
      <c r="O54" s="34"/>
      <c r="P54" s="34"/>
      <c r="R54" s="75"/>
      <c r="S54" s="75"/>
      <c r="T54" s="75"/>
      <c r="U54" s="75"/>
      <c r="V54" s="75"/>
    </row>
    <row r="55" spans="1:22" ht="13.5">
      <c r="A55" s="34"/>
      <c r="B55" s="34"/>
      <c r="C55" s="34"/>
      <c r="D55" s="41"/>
      <c r="E55" s="41"/>
      <c r="F55" s="41"/>
      <c r="G55" s="34"/>
      <c r="H55" s="34"/>
      <c r="I55" s="34"/>
      <c r="J55" s="34"/>
      <c r="K55" s="34"/>
      <c r="L55" s="34"/>
      <c r="M55" s="34"/>
      <c r="N55" s="34"/>
      <c r="O55" s="34"/>
      <c r="P55" s="34"/>
      <c r="R55" s="75"/>
      <c r="S55" s="75"/>
      <c r="T55" s="75"/>
      <c r="U55" s="75"/>
      <c r="V55" s="75"/>
    </row>
    <row r="56" spans="1:16" ht="13.5">
      <c r="A56" s="34"/>
      <c r="B56" s="34"/>
      <c r="C56" s="34"/>
      <c r="D56" s="41"/>
      <c r="E56" s="41"/>
      <c r="F56" s="41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ht="13.5">
      <c r="A57" s="34"/>
      <c r="B57" s="34"/>
      <c r="C57" s="34"/>
      <c r="D57" s="41"/>
      <c r="E57" s="41"/>
      <c r="F57" s="41"/>
      <c r="G57" s="34"/>
      <c r="H57" s="34"/>
      <c r="I57" s="34"/>
      <c r="J57" s="34"/>
      <c r="K57" s="34"/>
      <c r="L57" s="34"/>
      <c r="M57" s="34"/>
      <c r="N57" s="34"/>
      <c r="O57" s="34"/>
      <c r="P57" s="34"/>
    </row>
  </sheetData>
  <sheetProtection/>
  <mergeCells count="3">
    <mergeCell ref="C3:P3"/>
    <mergeCell ref="D51:G51"/>
    <mergeCell ref="D54:G54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DD Černožice</cp:lastModifiedBy>
  <cp:lastPrinted>2022-02-21T08:10:10Z</cp:lastPrinted>
  <dcterms:created xsi:type="dcterms:W3CDTF">2009-03-25T12:59:41Z</dcterms:created>
  <dcterms:modified xsi:type="dcterms:W3CDTF">2024-02-23T12:59:19Z</dcterms:modified>
  <cp:category/>
  <cp:version/>
  <cp:contentType/>
  <cp:contentStatus/>
</cp:coreProperties>
</file>